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hidePivotFieldList="1"/>
  <bookViews>
    <workbookView xWindow="0" yWindow="0" windowWidth="19440" windowHeight="11775"/>
  </bookViews>
  <sheets>
    <sheet name="Χρονοδιάγραμμα εργασίας" sheetId="1" r:id="rId1"/>
  </sheets>
  <definedNames>
    <definedName name="_xlnm.Print_Area" localSheetId="0">'Χρονοδιάγραμμα εργασίας'!$A$1:$H$19</definedName>
    <definedName name="_xlnm.Print_Titles" localSheetId="0">'Χρονοδιάγραμμα εργασίας'!$6:$6</definedName>
    <definedName name="Αναλυτής_Εργασία">#N/A</definedName>
    <definedName name="Αναλυτής_Ημερομηνία_έναρξης">#N/A</definedName>
    <definedName name="Αναλυτής_Ημερομηνία_παράδοσης">#N/A</definedName>
    <definedName name="Αναλυτής_Πρόοδος">#N/A</definedName>
    <definedName name="Αναλυτής_Σειρά_μαθημάτων">#N/A</definedName>
    <definedName name="ΈλεγχοςΗμερομηνίας">'Χρονοδιάγραμμα εργασίας'!#REF!*IF('Χρονοδιάγραμμα εργασίας'!#REF!="ΕΒΔΟΜΑΔΕΣ",7,IF('Χρονοδιάγραμμα εργασίας'!#REF!="ΗΜΕΡΕΣ",1,30))</definedName>
    <definedName name="ΚανόναςΕπισήμανσης">IF('Χρονοδιάγραμμα εργασίας'!#REF!="ΧΩΡΙΣ ΕΠΙΣΗΜΑΝΣΗ",FALSE,TRUE)</definedName>
  </definedNames>
  <calcPr calcId="124519"/>
  <extLst>
    <ext xmlns:x14="http://schemas.microsoft.com/office/spreadsheetml/2009/9/main" uri="{BBE1A952-AA13-448e-AADC-164F8A28A991}">
      <x14:slicerCaches>
        <x14:slicerCache r:id=""/>
        <x14:slicerCache r:id=""/>
        <x14:slicerCache r:id=""/>
        <x14:slicerCache r:id=""/>
        <x14:slicerCache r:id=""/>
      </x14:slicerCaches>
    </ext>
    <ext xmlns:x14="http://schemas.microsoft.com/office/spreadsheetml/2009/9/main" uri="{79F54976-1DA5-4618-B147-4CDE4B953A38}">
      <x14:workbookPr/>
    </ext>
  </extLst>
</workbook>
</file>

<file path=xl/calcChain.xml><?xml version="1.0" encoding="utf-8"?>
<calcChain xmlns="http://schemas.openxmlformats.org/spreadsheetml/2006/main">
  <c r="F11" i="1"/>
  <c r="F9"/>
  <c r="E7"/>
  <c r="E8"/>
  <c r="E9"/>
  <c r="E10"/>
  <c r="E11"/>
  <c r="E12"/>
  <c r="E13"/>
  <c r="E14"/>
  <c r="E15"/>
  <c r="E16"/>
  <c r="E17"/>
  <c r="E18"/>
  <c r="F10" l="1"/>
  <c r="F7"/>
  <c r="F8"/>
  <c r="F12"/>
  <c r="F13"/>
  <c r="F14"/>
  <c r="F15"/>
  <c r="F16"/>
  <c r="F17"/>
  <c r="F18"/>
  <c r="G7"/>
  <c r="G8"/>
  <c r="G9"/>
  <c r="G10"/>
  <c r="G11"/>
  <c r="G12"/>
  <c r="G13"/>
  <c r="G14"/>
  <c r="G15"/>
  <c r="G16"/>
  <c r="G17"/>
  <c r="G18"/>
</calcChain>
</file>

<file path=xl/sharedStrings.xml><?xml version="1.0" encoding="utf-8"?>
<sst xmlns="http://schemas.openxmlformats.org/spreadsheetml/2006/main" count="43" uniqueCount="38">
  <si>
    <t>&gt; = 0%</t>
  </si>
  <si>
    <t>&lt; 40% = &gt;</t>
  </si>
  <si>
    <t>ΥΠΟΜΝΗΜΑ ΕΓΧΡΩΜΩΝ ΓΡΑΜΜΩΝ ΟΛΟΚΛΗΡΩΣΗΣ</t>
  </si>
  <si>
    <t>Εργασία</t>
  </si>
  <si>
    <t>Ιωάννης Ξυλαράς</t>
  </si>
  <si>
    <t>Λεωνίδας Γιακουμάκης</t>
  </si>
  <si>
    <t>Στέλλα Κωστίδου</t>
  </si>
  <si>
    <t>Αντώνης Οικονόμου</t>
  </si>
  <si>
    <t>Ημερομηνία έναρξης</t>
  </si>
  <si>
    <t>Ημερομηνία παράδοσης</t>
  </si>
  <si>
    <t>Πρόοδος</t>
  </si>
  <si>
    <t>Ποσοστό</t>
  </si>
  <si>
    <t>ΧΡΟΝΟΔΙΑΓΡΑΜΜΑ ΣΧΕΔΙΟΥ ΔΡΑΣΗΣ</t>
  </si>
  <si>
    <t xml:space="preserve">ΛΕΠΤΟΜΕΡΕΙΕΣ ΕΡΓΑΣΙΑΣ </t>
  </si>
  <si>
    <t>Υποβολή πρότασης</t>
  </si>
  <si>
    <t>Υπόλογος</t>
  </si>
  <si>
    <t>Παραδοτέο</t>
  </si>
  <si>
    <t>Φάκελος έργου</t>
  </si>
  <si>
    <t>Ανάλυση απαιτήσεων κατασκευής</t>
  </si>
  <si>
    <t>Αναφορά</t>
  </si>
  <si>
    <t>Προμήθεια υλικών</t>
  </si>
  <si>
    <t>Υλικά - τιμολόγιο</t>
  </si>
  <si>
    <t>Δοκιμαστική έκδοση</t>
  </si>
  <si>
    <t>Πιλοτική κατασκευή</t>
  </si>
  <si>
    <t>Ολοκληρωμένη έκδοση</t>
  </si>
  <si>
    <t>Ολοκληρωμένη κατασκευή</t>
  </si>
  <si>
    <t>Δοκιμές</t>
  </si>
  <si>
    <t>Συγγραφή παρουσίασης</t>
  </si>
  <si>
    <t>Παρουσίαση</t>
  </si>
  <si>
    <t>Επαφές με τοπικούς παράγοντες</t>
  </si>
  <si>
    <t>ΝΕΑ ΑΡΧΗ ΣΤΑ ΕΠΑΛ</t>
  </si>
  <si>
    <t>ΣΧΟΛΕΙΟ:</t>
  </si>
  <si>
    <t>ΤΙΤΛΟΣ ΕΡΓΟΥ:</t>
  </si>
  <si>
    <t>Α/Α</t>
  </si>
  <si>
    <t>Έργασία 1</t>
  </si>
  <si>
    <t>Έργασία 2</t>
  </si>
  <si>
    <t>Έργασία 3</t>
  </si>
  <si>
    <t>Έργασία 4</t>
  </si>
</sst>
</file>

<file path=xl/styles.xml><?xml version="1.0" encoding="utf-8"?>
<styleSheet xmlns="http://schemas.openxmlformats.org/spreadsheetml/2006/main">
  <fonts count="15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36"/>
      <color theme="0"/>
      <name val="Calibri"/>
      <family val="2"/>
      <scheme val="major"/>
    </font>
    <font>
      <b/>
      <sz val="28"/>
      <color theme="0"/>
      <name val="Calibri"/>
      <family val="2"/>
      <scheme val="major"/>
    </font>
    <font>
      <sz val="10"/>
      <color theme="1"/>
      <name val="Calibri"/>
      <family val="2"/>
      <scheme val="major"/>
    </font>
    <font>
      <b/>
      <sz val="10"/>
      <color theme="1" tint="0.249977111117893"/>
      <name val="Calibri"/>
      <family val="2"/>
      <scheme val="major"/>
    </font>
    <font>
      <b/>
      <sz val="11"/>
      <color theme="3" tint="0.499984740745262"/>
      <name val="Calibri"/>
      <family val="2"/>
      <scheme val="minor"/>
    </font>
    <font>
      <sz val="10"/>
      <color theme="0"/>
      <name val="Calibri"/>
      <family val="2"/>
      <scheme val="minor"/>
    </font>
    <font>
      <u/>
      <sz val="10"/>
      <color theme="1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8"/>
      <color theme="1"/>
      <name val="Calibri"/>
      <family val="2"/>
      <charset val="161"/>
      <scheme val="minor"/>
    </font>
    <font>
      <sz val="10"/>
      <color theme="0"/>
      <name val="Calibri"/>
      <family val="2"/>
      <scheme val="major"/>
    </font>
    <font>
      <b/>
      <sz val="14"/>
      <color theme="1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theme="1" tint="0.249977111117893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1" tint="0.24994659260841701"/>
        <bgColor indexed="64"/>
      </patternFill>
    </fill>
    <fill>
      <patternFill patternType="solid">
        <fgColor theme="1" tint="0.24994659260841701"/>
        <bgColor theme="1"/>
      </patternFill>
    </fill>
  </fills>
  <borders count="3">
    <border>
      <left/>
      <right/>
      <top/>
      <bottom/>
      <diagonal/>
    </border>
    <border>
      <left style="double">
        <color theme="2" tint="-0.499984740745262"/>
      </left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/>
      <right/>
      <top/>
      <bottom style="thin">
        <color theme="0" tint="-0.24994659260841701"/>
      </bottom>
      <diagonal/>
    </border>
  </borders>
  <cellStyleXfs count="5">
    <xf numFmtId="0" fontId="0" fillId="0" borderId="0">
      <alignment horizontal="left" vertical="center"/>
    </xf>
    <xf numFmtId="9" fontId="1" fillId="0" borderId="0" applyFont="0" applyFill="0" applyBorder="0" applyAlignment="0" applyProtection="0"/>
    <xf numFmtId="0" fontId="3" fillId="7" borderId="0" applyNumberFormat="0" applyBorder="0" applyAlignment="0" applyProtection="0"/>
    <xf numFmtId="0" fontId="6" fillId="3" borderId="1" applyNumberFormat="0" applyAlignment="0" applyProtection="0"/>
    <xf numFmtId="0" fontId="8" fillId="0" borderId="0" applyNumberFormat="0" applyFill="0" applyBorder="0" applyAlignment="0" applyProtection="0">
      <alignment horizontal="left" vertical="center"/>
    </xf>
  </cellStyleXfs>
  <cellXfs count="35">
    <xf numFmtId="0" fontId="0" fillId="0" borderId="0" xfId="0">
      <alignment horizontal="left" vertical="center"/>
    </xf>
    <xf numFmtId="0" fontId="0" fillId="2" borderId="0" xfId="0" applyFill="1">
      <alignment horizontal="left" vertical="center"/>
    </xf>
    <xf numFmtId="0" fontId="3" fillId="2" borderId="0" xfId="2" applyFill="1"/>
    <xf numFmtId="0" fontId="2" fillId="2" borderId="0" xfId="2" applyFont="1" applyFill="1" applyAlignment="1">
      <alignment horizontal="left" vertical="center" wrapText="1"/>
    </xf>
    <xf numFmtId="0" fontId="3" fillId="2" borderId="0" xfId="2" applyFont="1" applyFill="1" applyAlignment="1">
      <alignment horizontal="left" vertical="top"/>
    </xf>
    <xf numFmtId="0" fontId="5" fillId="2" borderId="0" xfId="2" applyFont="1" applyFill="1"/>
    <xf numFmtId="0" fontId="0" fillId="0" borderId="0" xfId="0" applyFont="1" applyFill="1" applyBorder="1" applyAlignment="1">
      <alignment vertical="center" wrapText="1"/>
    </xf>
    <xf numFmtId="14" fontId="0" fillId="0" borderId="0" xfId="0" applyNumberFormat="1" applyFont="1" applyFill="1" applyBorder="1" applyAlignment="1">
      <alignment horizontal="left" vertical="center"/>
    </xf>
    <xf numFmtId="9" fontId="0" fillId="0" borderId="0" xfId="1" applyFont="1" applyFill="1" applyBorder="1" applyAlignment="1">
      <alignment vertical="center"/>
    </xf>
    <xf numFmtId="9" fontId="0" fillId="0" borderId="0" xfId="1" applyNumberFormat="1" applyFont="1" applyFill="1" applyBorder="1" applyAlignment="1">
      <alignment horizontal="right" vertical="center"/>
    </xf>
    <xf numFmtId="0" fontId="3" fillId="2" borderId="0" xfId="2" applyFont="1" applyFill="1" applyAlignment="1">
      <alignment horizontal="left"/>
    </xf>
    <xf numFmtId="9" fontId="7" fillId="5" borderId="0" xfId="0" applyNumberFormat="1" applyFont="1" applyFill="1" applyAlignment="1">
      <alignment horizontal="center" vertical="center"/>
    </xf>
    <xf numFmtId="9" fontId="7" fillId="6" borderId="0" xfId="0" applyNumberFormat="1" applyFont="1" applyFill="1" applyAlignment="1">
      <alignment horizontal="center" vertical="center"/>
    </xf>
    <xf numFmtId="9" fontId="7" fillId="4" borderId="0" xfId="0" applyNumberFormat="1" applyFont="1" applyFill="1" applyAlignment="1">
      <alignment horizontal="center" vertical="center"/>
    </xf>
    <xf numFmtId="9" fontId="7" fillId="2" borderId="0" xfId="0" applyNumberFormat="1" applyFont="1" applyFill="1" applyAlignment="1">
      <alignment horizontal="center" vertical="center"/>
    </xf>
    <xf numFmtId="0" fontId="10" fillId="0" borderId="0" xfId="0" applyFont="1" applyFill="1" applyBorder="1" applyAlignment="1">
      <alignment vertical="center" wrapText="1"/>
    </xf>
    <xf numFmtId="14" fontId="10" fillId="0" borderId="0" xfId="0" applyNumberFormat="1" applyFont="1" applyFill="1" applyBorder="1" applyAlignment="1">
      <alignment horizontal="left" vertical="center"/>
    </xf>
    <xf numFmtId="9" fontId="10" fillId="0" borderId="0" xfId="1" applyFont="1" applyFill="1" applyBorder="1" applyAlignment="1">
      <alignment vertical="center"/>
    </xf>
    <xf numFmtId="9" fontId="10" fillId="0" borderId="0" xfId="1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right" vertical="center" indent="1"/>
    </xf>
    <xf numFmtId="0" fontId="4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4" fontId="11" fillId="0" borderId="0" xfId="0" applyNumberFormat="1" applyFont="1" applyFill="1" applyBorder="1" applyAlignment="1">
      <alignment horizontal="left" vertical="center"/>
    </xf>
    <xf numFmtId="9" fontId="11" fillId="0" borderId="0" xfId="1" applyFont="1" applyFill="1" applyBorder="1" applyAlignment="1">
      <alignment vertical="center"/>
    </xf>
    <xf numFmtId="9" fontId="11" fillId="0" borderId="0" xfId="1" applyNumberFormat="1" applyFont="1" applyFill="1" applyBorder="1" applyAlignment="1">
      <alignment horizontal="right" vertical="center"/>
    </xf>
    <xf numFmtId="14" fontId="0" fillId="0" borderId="0" xfId="0" applyNumberFormat="1">
      <alignment horizontal="left" vertical="center"/>
    </xf>
    <xf numFmtId="0" fontId="0" fillId="0" borderId="0" xfId="0" applyAlignment="1">
      <alignment vertical="center" wrapText="1"/>
    </xf>
    <xf numFmtId="9" fontId="0" fillId="0" borderId="0" xfId="1" applyFont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0" fontId="14" fillId="0" borderId="0" xfId="0" applyFont="1">
      <alignment horizontal="left" vertical="center"/>
    </xf>
    <xf numFmtId="0" fontId="14" fillId="0" borderId="0" xfId="0" applyFont="1" applyAlignment="1">
      <alignment horizontal="center" vertical="center"/>
    </xf>
    <xf numFmtId="0" fontId="13" fillId="8" borderId="2" xfId="0" applyFont="1" applyFill="1" applyBorder="1" applyAlignment="1">
      <alignment vertical="center" wrapText="1"/>
    </xf>
    <xf numFmtId="0" fontId="9" fillId="2" borderId="0" xfId="0" applyFont="1" applyFill="1" applyAlignment="1">
      <alignment horizontal="right" vertical="center" indent="1"/>
    </xf>
    <xf numFmtId="0" fontId="7" fillId="2" borderId="0" xfId="4" applyFont="1" applyFill="1" applyAlignment="1">
      <alignment horizontal="right" vertical="center"/>
    </xf>
    <xf numFmtId="0" fontId="12" fillId="0" borderId="0" xfId="0" applyFont="1" applyAlignment="1">
      <alignment horizontal="center" vertical="center" wrapText="1"/>
    </xf>
  </cellXfs>
  <cellStyles count="5">
    <cellStyle name="Έλεγχος κελιού" xfId="3" builtinId="23" customBuiltin="1"/>
    <cellStyle name="Κανονικό" xfId="0" builtinId="0" customBuiltin="1"/>
    <cellStyle name="Ποσοστό" xfId="1" builtinId="5"/>
    <cellStyle name="Τίτλος" xfId="2" builtinId="15" customBuiltin="1"/>
    <cellStyle name="Υπερ-σύνδεση" xfId="4" builtinId="8"/>
  </cellStyles>
  <dxfs count="32"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3" formatCode="0%"/>
      <alignment horizontal="right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/m/yyyy"/>
      <alignment vertical="center" textRotation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numFmt numFmtId="19" formatCode="d/m/yyyy"/>
      <alignment vertical="center" textRotation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horizontal="general" vertical="center" textRotation="0" wrapText="1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inor"/>
      </font>
      <alignment vertical="center" textRotation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scheme val="major"/>
      </font>
      <alignment horizontal="general" vertical="center" textRotation="0" wrapText="1" indent="0" relativeIndent="255" justifyLastLine="0" shrinkToFit="0" readingOrder="0"/>
    </dxf>
    <dxf>
      <fill>
        <patternFill>
          <bgColor theme="7" tint="0.79998168889431442"/>
        </patternFill>
      </fill>
    </dxf>
    <dxf>
      <font>
        <b/>
        <i/>
        <color theme="0" tint="-0.499984740745262"/>
      </font>
    </dxf>
    <dxf>
      <fill>
        <patternFill>
          <bgColor theme="7" tint="0.79998168889431442"/>
        </patternFill>
      </fill>
    </dxf>
    <dxf>
      <font>
        <b val="0"/>
        <i/>
        <color theme="0" tint="-0.499984740745262"/>
      </font>
    </dxf>
    <dxf>
      <fill>
        <patternFill patternType="solid">
          <fgColor theme="0" tint="-0.14999847407452621"/>
          <bgColor theme="0" tint="-0.1499984740745262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font>
        <b/>
        <color theme="0"/>
      </font>
      <fill>
        <patternFill patternType="solid">
          <fgColor theme="1"/>
          <bgColor theme="1"/>
        </patternFill>
      </fill>
    </dxf>
    <dxf>
      <border>
        <top style="double">
          <color theme="1"/>
        </top>
      </border>
    </dxf>
    <dxf>
      <font>
        <b val="0"/>
        <i val="0"/>
        <color theme="0"/>
      </font>
      <fill>
        <patternFill patternType="solid">
          <fgColor theme="1"/>
          <bgColor theme="1" tint="0.24994659260841701"/>
        </patternFill>
      </fill>
    </dxf>
    <dxf>
      <font>
        <color theme="1"/>
      </font>
      <border>
        <bottom style="thin">
          <color theme="0" tint="-0.24994659260841701"/>
        </bottom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border>
        <vertical/>
        <horizontal/>
      </border>
    </dxf>
    <dxf>
      <font>
        <b val="0"/>
        <i val="0"/>
        <color theme="1" tint="0.24994659260841701"/>
      </font>
    </dxf>
    <dxf>
      <font>
        <b val="0"/>
        <i val="0"/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 tint="0.24994659260841701"/>
      </font>
      <border>
        <right style="thin">
          <color theme="0" tint="-0.24994659260841701"/>
        </right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b val="0"/>
        <i val="0"/>
        <color theme="1" tint="0.24994659260841701"/>
      </font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1" tint="0.24994659260841701"/>
      </font>
      <fill>
        <patternFill patternType="solid">
          <fgColor theme="0" tint="-0.14999847407452621"/>
          <bgColor theme="0" tint="-0.14999847407452621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ont>
        <b val="0"/>
        <i val="0"/>
        <color theme="1" tint="0.24994659260841701"/>
      </font>
      <fill>
        <patternFill patternType="solid">
          <fgColor theme="0"/>
          <bgColor theme="0"/>
        </patternFill>
      </fill>
      <border>
        <top style="thin">
          <color theme="1" tint="0.499984740745262"/>
        </top>
        <bottom style="thin">
          <color theme="1" tint="0.499984740745262"/>
        </bottom>
      </border>
    </dxf>
    <dxf>
      <font>
        <b val="0"/>
        <i val="0"/>
        <color theme="0"/>
      </font>
      <fill>
        <patternFill>
          <bgColor theme="1" tint="0.24994659260841701"/>
        </patternFill>
      </fill>
    </dxf>
    <dxf>
      <font>
        <b val="0"/>
        <i val="0"/>
        <color theme="1" tint="0.24994659260841701"/>
      </font>
      <fill>
        <patternFill patternType="none">
          <bgColor auto="1"/>
        </patternFill>
      </fill>
      <border>
        <bottom style="thin">
          <color theme="0" tint="-0.24994659260841701"/>
        </bottom>
        <horizontal style="thin">
          <color theme="0" tint="-0.24994659260841701"/>
        </horizontal>
      </border>
    </dxf>
    <dxf>
      <font>
        <b val="0"/>
        <i val="0"/>
        <sz val="10"/>
        <color theme="0"/>
        <name val="Calibri"/>
        <scheme val="major"/>
      </font>
      <fill>
        <patternFill>
          <bgColor theme="1" tint="0.24994659260841701"/>
        </patternFill>
      </fill>
      <border>
        <vertical/>
        <horizontal/>
      </border>
    </dxf>
    <dxf>
      <font>
        <b val="0"/>
        <i val="0"/>
        <sz val="10"/>
        <color theme="0"/>
      </font>
      <fill>
        <patternFill patternType="solid">
          <bgColor theme="0"/>
        </patternFill>
      </fill>
      <border>
        <vertical/>
        <horizontal/>
      </border>
    </dxf>
  </dxfs>
  <tableStyles count="3" defaultTableStyle="Χρονοδιάγραμμα εργασίας" defaultPivotStyle="Λεπτομέρεια εργασίας">
    <tableStyle name="Αναλυτής λεπτομερειών εργασίας" pivot="0" table="0" count="2">
      <tableStyleElement type="wholeTable" dxfId="31"/>
      <tableStyleElement type="headerRow" dxfId="30"/>
    </tableStyle>
    <tableStyle name="Λεπτομέρεια εργασίας" table="0" count="11">
      <tableStyleElement type="wholeTable" dxfId="29"/>
      <tableStyleElement type="headerRow" dxfId="28"/>
      <tableStyleElement type="totalRow" dxfId="27"/>
      <tableStyleElement type="firstRowStripe" dxfId="26"/>
      <tableStyleElement type="firstColumnStripe" dxfId="25"/>
      <tableStyleElement type="firstSubtotalRow" dxfId="24"/>
      <tableStyleElement type="secondSubtotalRow" dxfId="23"/>
      <tableStyleElement type="firstRowSubheading" dxfId="22"/>
      <tableStyleElement type="secondRowSubheading" dxfId="21"/>
      <tableStyleElement type="pageFieldLabels" dxfId="20"/>
      <tableStyleElement type="pageFieldValues" dxfId="19"/>
    </tableStyle>
    <tableStyle name="Χρονοδιάγραμμα εργασίας" pivot="0" count="6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ColumnStripe" dxfId="13"/>
    </tableStyle>
  </tableStyles>
  <colors>
    <mruColors>
      <color rgb="FFF4FAA0"/>
      <color rgb="FFFCD692"/>
      <color rgb="FFFF9379"/>
      <color rgb="FFFF6D4B"/>
      <color rgb="FFF32E07"/>
    </mruColors>
  </colors>
  <extLst>
    <ext xmlns:x14="http://schemas.microsoft.com/office/spreadsheetml/2009/9/main" uri="{46F421CA-312F-682f-3DD2-61675219B42D}">
      <x14:dxfs count="8">
        <dxf>
          <font>
            <b val="0"/>
            <i val="0"/>
            <sz val="10"/>
            <color theme="0" tint="-0.499984740745262"/>
          </font>
          <fill>
            <patternFill patternType="solid">
              <fgColor auto="1"/>
              <bgColor theme="7" tint="0.79998168889431442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auto="1"/>
              <bgColor theme="7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7"/>
          </font>
          <fill>
            <patternFill patternType="solid">
              <fgColor auto="1"/>
              <bgColor theme="0" tint="-0.14996795556505021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/>
            <i val="0"/>
            <sz val="10"/>
            <color theme="0"/>
          </font>
          <fill>
            <patternFill patternType="solid">
              <fgColor auto="1"/>
              <bgColor theme="7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theme="4" tint="0.79995117038483843"/>
              <bgColor theme="7" tint="0.59996337778862885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theme="4" tint="0.59999389629810485"/>
              <bgColor theme="7" tint="-0.24994659260841701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rgb="FFFFFFFF"/>
              <bgColor theme="7" tint="0.59996337778862885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  <dxf>
          <font>
            <b val="0"/>
            <i val="0"/>
            <sz val="10"/>
            <color theme="0"/>
          </font>
          <fill>
            <patternFill patternType="solid">
              <fgColor rgb="FFFFFFFF"/>
              <bgColor theme="7"/>
            </patternFill>
          </fill>
          <border>
            <left style="thin">
              <color theme="0"/>
            </left>
            <right style="thin">
              <color theme="0"/>
            </right>
            <top style="thin">
              <color theme="0"/>
            </top>
            <bottom style="thin">
              <color theme="0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Αναλυτής λεπτομερειών εργασίας">
        <x14:slicerStyle name="Αναλυτής λεπτομερειών εργασίας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485776</xdr:colOff>
      <xdr:row>0</xdr:row>
      <xdr:rowOff>19050</xdr:rowOff>
    </xdr:from>
    <xdr:to>
      <xdr:col>7</xdr:col>
      <xdr:colOff>600076</xdr:colOff>
      <xdr:row>0</xdr:row>
      <xdr:rowOff>1242369</xdr:rowOff>
    </xdr:to>
    <xdr:pic>
      <xdr:nvPicPr>
        <xdr:cNvPr id="2" name="1 - Εικόνα" descr="logo-noesis-gr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829426" y="19050"/>
          <a:ext cx="1885950" cy="1223319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id="2" name="Εργασίες" displayName="Εργασίες" ref="B6:H18" totalsRowShown="0" headerRowDxfId="8" dataDxfId="7">
  <autoFilter ref="B6:H18"/>
  <tableColumns count="7">
    <tableColumn id="2" name="Εργασία" dataDxfId="6"/>
    <tableColumn id="1" name="Παραδοτέο" dataDxfId="5"/>
    <tableColumn id="6" name="Υπόλογος" dataDxfId="4"/>
    <tableColumn id="4" name="Ημερομηνία έναρξης" dataDxfId="3"/>
    <tableColumn id="3" name="Ημερομηνία παράδοσης" dataDxfId="2">
      <calculatedColumnFormula>TODAY()+(ROW(A2)*10)-25</calculatedColumnFormula>
    </tableColumn>
    <tableColumn id="5" name="Πρόοδος" dataDxfId="1">
      <calculatedColumnFormula>Εργασίες[[#This Row],[Ποσοστό]]</calculatedColumnFormula>
    </tableColumn>
    <tableColumn id="7" name="Ποσοστό" dataDxfId="0"/>
  </tableColumns>
  <tableStyleInfo name="Χρονοδιάγραμμα εργασίας" showFirstColumn="0" showLastColumn="0" showRowStripes="1" showColumnStripes="0"/>
  <extLst>
    <ext xmlns:x14="http://schemas.microsoft.com/office/spreadsheetml/2009/9/main" uri="{504A1905-F514-4f6f-8877-14C23A59335A}">
      <x14:table altText="Assignments" altTextSummary="List of assignments, course, instruction, Start on, Due on, Progress bar, and percent complete."/>
    </ext>
  </extLst>
</table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Waveform">
  <a:themeElements>
    <a:clrScheme name="Assignment Schedule">
      <a:dk1>
        <a:sysClr val="windowText" lastClr="000000"/>
      </a:dk1>
      <a:lt1>
        <a:srgbClr val="FFFFFF"/>
      </a:lt1>
      <a:dk2>
        <a:srgbClr val="000000"/>
      </a:dk2>
      <a:lt2>
        <a:srgbClr val="FFFFFF"/>
      </a:lt2>
      <a:accent1>
        <a:srgbClr val="F7901E"/>
      </a:accent1>
      <a:accent2>
        <a:srgbClr val="5AAA4D"/>
      </a:accent2>
      <a:accent3>
        <a:srgbClr val="FEC60B"/>
      </a:accent3>
      <a:accent4>
        <a:srgbClr val="0074B4"/>
      </a:accent4>
      <a:accent5>
        <a:srgbClr val="775FAE"/>
      </a:accent5>
      <a:accent6>
        <a:srgbClr val="D85264"/>
      </a:accent6>
      <a:hlink>
        <a:srgbClr val="0074B4"/>
      </a:hlink>
      <a:folHlink>
        <a:srgbClr val="775FAE"/>
      </a:folHlink>
    </a:clrScheme>
    <a:fontScheme name="Calibri">
      <a:maj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Waveform">
      <a:fillStyleLst>
        <a:solidFill>
          <a:schemeClr val="phClr"/>
        </a:solidFill>
        <a:gradFill rotWithShape="1">
          <a:gsLst>
            <a:gs pos="0">
              <a:schemeClr val="phClr">
                <a:tint val="0"/>
              </a:schemeClr>
            </a:gs>
            <a:gs pos="44000">
              <a:schemeClr val="phClr">
                <a:tint val="60000"/>
                <a:satMod val="120000"/>
              </a:schemeClr>
            </a:gs>
            <a:gs pos="100000">
              <a:schemeClr val="phClr">
                <a:tint val="90000"/>
                <a:alpha val="100000"/>
                <a:lumMod val="90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satMod val="120000"/>
                <a:lumMod val="120000"/>
              </a:schemeClr>
            </a:gs>
            <a:gs pos="100000">
              <a:schemeClr val="phClr">
                <a:shade val="89000"/>
                <a:lumMod val="9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>
              <a:shade val="75000"/>
              <a:lumMod val="80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prstMaterial="flat">
            <a:bevelT w="12700" h="12700"/>
          </a:sp3d>
        </a:effectStyle>
        <a:effectStyle>
          <a:effectLst>
            <a:outerShdw blurRad="50800" dist="25400" dir="5400000" rotWithShape="0">
              <a:srgbClr val="000000">
                <a:alpha val="38000"/>
              </a:srgbClr>
            </a:outerShdw>
          </a:effectLst>
          <a:scene3d>
            <a:camera prst="orthographicFront">
              <a:rot lat="0" lon="0" rev="0"/>
            </a:camera>
            <a:lightRig rig="flat" dir="tl">
              <a:rot lat="0" lon="0" rev="6360000"/>
            </a:lightRig>
          </a:scene3d>
          <a:sp3d contourW="19050" prstMaterial="flat">
            <a:bevelT w="63500" h="63500"/>
            <a:contourClr>
              <a:schemeClr val="phClr">
                <a:shade val="25000"/>
                <a:satMod val="18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40000">
              <a:schemeClr val="phClr">
                <a:tint val="94000"/>
                <a:shade val="94000"/>
                <a:alpha val="100000"/>
                <a:satMod val="114000"/>
                <a:lumMod val="114000"/>
              </a:schemeClr>
            </a:gs>
            <a:gs pos="74000">
              <a:schemeClr val="phClr">
                <a:tint val="94000"/>
                <a:shade val="94000"/>
                <a:satMod val="128000"/>
                <a:lumMod val="100000"/>
              </a:schemeClr>
            </a:gs>
            <a:gs pos="100000">
              <a:schemeClr val="phClr">
                <a:tint val="98000"/>
                <a:shade val="100000"/>
                <a:hueMod val="98000"/>
                <a:satMod val="100000"/>
                <a:lumMod val="74000"/>
              </a:schemeClr>
            </a:gs>
          </a:gsLst>
          <a:path path="circle">
            <a:fillToRect l="20000" t="-40000" r="20000" b="14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6000"/>
                <a:satMod val="130000"/>
                <a:lumMod val="50000"/>
              </a:schemeClr>
              <a:schemeClr val="phClr">
                <a:tint val="96000"/>
                <a:satMod val="114000"/>
                <a:lumMod val="114000"/>
              </a:schemeClr>
            </a:duotone>
          </a:blip>
          <a:stretch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theme="3"/>
    <pageSetUpPr autoPageBreaks="0" fitToPage="1"/>
  </sheetPr>
  <dimension ref="A1:H18"/>
  <sheetViews>
    <sheetView showGridLines="0" tabSelected="1" zoomScaleSheetLayoutView="115" workbookViewId="0">
      <selection sqref="A1:H1"/>
    </sheetView>
  </sheetViews>
  <sheetFormatPr defaultRowHeight="17.25" customHeight="1"/>
  <cols>
    <col min="1" max="1" width="3.7109375" bestFit="1" customWidth="1"/>
    <col min="2" max="2" width="27.5703125" style="26" customWidth="1"/>
    <col min="3" max="3" width="24.85546875" style="26" customWidth="1"/>
    <col min="4" max="4" width="22.42578125" style="26" customWidth="1"/>
    <col min="5" max="5" width="16.5703125" style="25" customWidth="1"/>
    <col min="6" max="6" width="13.28515625" style="25" customWidth="1"/>
    <col min="7" max="7" width="13.28515625" customWidth="1"/>
    <col min="8" max="8" width="13.28515625" style="27" customWidth="1"/>
    <col min="9" max="9" width="3.7109375" customWidth="1"/>
  </cols>
  <sheetData>
    <row r="1" spans="1:8" ht="108" customHeight="1">
      <c r="A1" s="34" t="s">
        <v>30</v>
      </c>
      <c r="B1" s="34"/>
      <c r="C1" s="34"/>
      <c r="D1" s="34"/>
      <c r="E1" s="34"/>
      <c r="F1" s="34"/>
      <c r="G1" s="34"/>
      <c r="H1" s="34"/>
    </row>
    <row r="2" spans="1:8" ht="37.5" customHeight="1">
      <c r="A2" s="1"/>
      <c r="B2" s="10" t="s">
        <v>12</v>
      </c>
      <c r="C2" s="3"/>
      <c r="D2" s="2"/>
      <c r="E2" s="2"/>
      <c r="F2" s="5" t="b">
        <v>0</v>
      </c>
      <c r="G2" s="33" t="s">
        <v>13</v>
      </c>
      <c r="H2" s="33"/>
    </row>
    <row r="3" spans="1:8" ht="19.5" customHeight="1">
      <c r="A3" s="1"/>
      <c r="B3" s="4"/>
      <c r="C3" s="32" t="s">
        <v>2</v>
      </c>
      <c r="D3" s="32"/>
      <c r="E3" s="32"/>
      <c r="F3" s="11" t="s">
        <v>0</v>
      </c>
      <c r="G3" s="12" t="s">
        <v>1</v>
      </c>
      <c r="H3" s="13">
        <v>0.99</v>
      </c>
    </row>
    <row r="4" spans="1:8" ht="14.25" customHeight="1">
      <c r="A4" s="1"/>
      <c r="B4" s="4"/>
      <c r="C4" s="19"/>
      <c r="D4" s="19"/>
      <c r="E4" s="19"/>
      <c r="F4" s="14"/>
      <c r="G4" s="14"/>
      <c r="H4" s="14"/>
    </row>
    <row r="5" spans="1:8" ht="13.5" customHeight="1">
      <c r="B5" s="29" t="s">
        <v>31</v>
      </c>
      <c r="C5" s="30"/>
      <c r="D5" s="30" t="s">
        <v>32</v>
      </c>
      <c r="E5" s="30"/>
      <c r="F5" s="30"/>
      <c r="G5" s="30"/>
      <c r="H5"/>
    </row>
    <row r="6" spans="1:8" ht="32.25" customHeight="1">
      <c r="A6" s="31" t="s">
        <v>33</v>
      </c>
      <c r="B6" s="20" t="s">
        <v>3</v>
      </c>
      <c r="C6" s="20" t="s">
        <v>16</v>
      </c>
      <c r="D6" s="20" t="s">
        <v>15</v>
      </c>
      <c r="E6" s="20" t="s">
        <v>8</v>
      </c>
      <c r="F6" s="20" t="s">
        <v>9</v>
      </c>
      <c r="G6" s="20" t="s">
        <v>10</v>
      </c>
      <c r="H6" s="20" t="s">
        <v>11</v>
      </c>
    </row>
    <row r="7" spans="1:8" ht="17.25" customHeight="1">
      <c r="A7">
        <v>1</v>
      </c>
      <c r="B7" s="15" t="s">
        <v>14</v>
      </c>
      <c r="C7" s="15" t="s">
        <v>17</v>
      </c>
      <c r="D7" s="15" t="s">
        <v>4</v>
      </c>
      <c r="E7" s="16">
        <f ca="1">TODAY()-30</f>
        <v>43116</v>
      </c>
      <c r="F7" s="16">
        <f ca="1">TODAY()+(ROW(A2)*10)-25</f>
        <v>43141</v>
      </c>
      <c r="G7" s="17">
        <f>Εργασίες[[#This Row],[Ποσοστό]]</f>
        <v>1</v>
      </c>
      <c r="H7" s="18">
        <v>1</v>
      </c>
    </row>
    <row r="8" spans="1:8" ht="17.25" customHeight="1">
      <c r="A8">
        <v>1</v>
      </c>
      <c r="B8" s="21" t="s">
        <v>18</v>
      </c>
      <c r="C8" s="21" t="s">
        <v>19</v>
      </c>
      <c r="D8" s="21" t="s">
        <v>5</v>
      </c>
      <c r="E8" s="22">
        <f ca="1">TODAY()-20</f>
        <v>43126</v>
      </c>
      <c r="F8" s="22">
        <f ca="1">TODAY()+(ROW(A3)*10)-25</f>
        <v>43151</v>
      </c>
      <c r="G8" s="23">
        <f>Εργασίες[[#This Row],[Ποσοστό]]</f>
        <v>0.1</v>
      </c>
      <c r="H8" s="24">
        <v>0.1</v>
      </c>
    </row>
    <row r="9" spans="1:8" ht="17.25" customHeight="1">
      <c r="A9">
        <v>1</v>
      </c>
      <c r="B9" s="28" t="s">
        <v>20</v>
      </c>
      <c r="C9" s="28" t="s">
        <v>21</v>
      </c>
      <c r="D9" s="28" t="s">
        <v>5</v>
      </c>
      <c r="E9" s="7">
        <f ca="1">TODAY()-15</f>
        <v>43131</v>
      </c>
      <c r="F9" s="22">
        <f ca="1">TODAY()+(ROW(A4)*10)-25</f>
        <v>43161</v>
      </c>
      <c r="G9" s="8">
        <f>Εργασίες[[#This Row],[Ποσοστό]]</f>
        <v>0.8</v>
      </c>
      <c r="H9" s="9">
        <v>0.8</v>
      </c>
    </row>
    <row r="10" spans="1:8" ht="17.25" customHeight="1">
      <c r="A10">
        <v>1</v>
      </c>
      <c r="B10" s="28" t="s">
        <v>22</v>
      </c>
      <c r="C10" s="28" t="s">
        <v>23</v>
      </c>
      <c r="D10" s="6" t="s">
        <v>6</v>
      </c>
      <c r="E10" s="7">
        <f ca="1">TODAY()-60</f>
        <v>43086</v>
      </c>
      <c r="F10" s="7">
        <f ca="1">TODAY()+(ROW(A6)*10)-20</f>
        <v>43186</v>
      </c>
      <c r="G10" s="8">
        <f>Εργασίες[[#This Row],[Ποσοστό]]</f>
        <v>0.2</v>
      </c>
      <c r="H10" s="9">
        <v>0.2</v>
      </c>
    </row>
    <row r="11" spans="1:8" ht="17.25" customHeight="1">
      <c r="A11">
        <v>1</v>
      </c>
      <c r="B11" s="28" t="s">
        <v>24</v>
      </c>
      <c r="C11" s="28" t="s">
        <v>25</v>
      </c>
      <c r="D11" s="6" t="s">
        <v>4</v>
      </c>
      <c r="E11" s="7">
        <f ca="1">TODAY()-25</f>
        <v>43121</v>
      </c>
      <c r="F11" s="7">
        <f ca="1">TODAY()+(ROW(A7)*10)-20</f>
        <v>43196</v>
      </c>
      <c r="G11" s="8">
        <f>Εργασίες[[#This Row],[Ποσοστό]]</f>
        <v>0.5</v>
      </c>
      <c r="H11" s="9">
        <v>0.5</v>
      </c>
    </row>
    <row r="12" spans="1:8" ht="17.25" customHeight="1">
      <c r="A12">
        <v>1</v>
      </c>
      <c r="B12" s="28" t="s">
        <v>26</v>
      </c>
      <c r="C12" s="28" t="s">
        <v>19</v>
      </c>
      <c r="D12" s="6" t="s">
        <v>5</v>
      </c>
      <c r="E12" s="7">
        <f ca="1">TODAY()-34</f>
        <v>43112</v>
      </c>
      <c r="F12" s="7">
        <f t="shared" ref="F12:F18" ca="1" si="0">TODAY()+(ROW(A6)*10)-25</f>
        <v>43181</v>
      </c>
      <c r="G12" s="8">
        <f>Εργασίες[[#This Row],[Ποσοστό]]</f>
        <v>0.3</v>
      </c>
      <c r="H12" s="9">
        <v>0.3</v>
      </c>
    </row>
    <row r="13" spans="1:8" ht="17.25" customHeight="1">
      <c r="A13">
        <v>1</v>
      </c>
      <c r="B13" s="28" t="s">
        <v>27</v>
      </c>
      <c r="C13" s="28" t="s">
        <v>28</v>
      </c>
      <c r="D13" s="6" t="s">
        <v>6</v>
      </c>
      <c r="E13" s="7">
        <f ca="1">TODAY()-22</f>
        <v>43124</v>
      </c>
      <c r="F13" s="7">
        <f t="shared" ca="1" si="0"/>
        <v>43191</v>
      </c>
      <c r="G13" s="8">
        <f>Εργασίες[[#This Row],[Ποσοστό]]</f>
        <v>0.35</v>
      </c>
      <c r="H13" s="9">
        <v>0.35</v>
      </c>
    </row>
    <row r="14" spans="1:8" ht="17.25" customHeight="1">
      <c r="A14">
        <v>1</v>
      </c>
      <c r="B14" s="28" t="s">
        <v>29</v>
      </c>
      <c r="C14" s="6"/>
      <c r="D14" s="6" t="s">
        <v>7</v>
      </c>
      <c r="E14" s="7">
        <f ca="1">TODAY()-10</f>
        <v>43136</v>
      </c>
      <c r="F14" s="7">
        <f t="shared" ca="1" si="0"/>
        <v>43201</v>
      </c>
      <c r="G14" s="8">
        <f>Εργασίες[[#This Row],[Ποσοστό]]</f>
        <v>0.4</v>
      </c>
      <c r="H14" s="9">
        <v>0.4</v>
      </c>
    </row>
    <row r="15" spans="1:8" ht="17.25" customHeight="1">
      <c r="A15">
        <v>1</v>
      </c>
      <c r="B15" s="28" t="s">
        <v>34</v>
      </c>
      <c r="C15" s="6"/>
      <c r="D15" s="6"/>
      <c r="E15" s="7">
        <f ca="1">TODAY()-10</f>
        <v>43136</v>
      </c>
      <c r="F15" s="7">
        <f t="shared" ca="1" si="0"/>
        <v>43211</v>
      </c>
      <c r="G15" s="8">
        <f>Εργασίες[[#This Row],[Ποσοστό]]</f>
        <v>0.75</v>
      </c>
      <c r="H15" s="9">
        <v>0.75</v>
      </c>
    </row>
    <row r="16" spans="1:8" ht="17.25" customHeight="1">
      <c r="A16">
        <v>1</v>
      </c>
      <c r="B16" s="28" t="s">
        <v>35</v>
      </c>
      <c r="C16" s="6"/>
      <c r="D16" s="6"/>
      <c r="E16" s="7">
        <f ca="1">TODAY()-50</f>
        <v>43096</v>
      </c>
      <c r="F16" s="7">
        <f t="shared" ca="1" si="0"/>
        <v>43221</v>
      </c>
      <c r="G16" s="8">
        <f>Εργασίες[[#This Row],[Ποσοστό]]</f>
        <v>0.5</v>
      </c>
      <c r="H16" s="9">
        <v>0.5</v>
      </c>
    </row>
    <row r="17" spans="1:8" ht="17.25" customHeight="1">
      <c r="A17">
        <v>1</v>
      </c>
      <c r="B17" s="28" t="s">
        <v>36</v>
      </c>
      <c r="C17" s="6"/>
      <c r="D17" s="6"/>
      <c r="E17" s="7">
        <f ca="1">TODAY()-13</f>
        <v>43133</v>
      </c>
      <c r="F17" s="7">
        <f t="shared" ca="1" si="0"/>
        <v>43231</v>
      </c>
      <c r="G17" s="8">
        <f>Εργασίες[[#This Row],[Ποσοστό]]</f>
        <v>0.55000000000000004</v>
      </c>
      <c r="H17" s="9">
        <v>0.55000000000000004</v>
      </c>
    </row>
    <row r="18" spans="1:8" ht="17.25" customHeight="1">
      <c r="A18">
        <v>1</v>
      </c>
      <c r="B18" s="28" t="s">
        <v>37</v>
      </c>
      <c r="C18" s="6"/>
      <c r="D18" s="6"/>
      <c r="E18" s="7">
        <f ca="1">TODAY()-28</f>
        <v>43118</v>
      </c>
      <c r="F18" s="7">
        <f t="shared" ca="1" si="0"/>
        <v>43241</v>
      </c>
      <c r="G18" s="8">
        <f>Εργασίες[[#This Row],[Ποσοστό]]</f>
        <v>0.6</v>
      </c>
      <c r="H18" s="9">
        <v>0.6</v>
      </c>
    </row>
  </sheetData>
  <mergeCells count="3">
    <mergeCell ref="C3:E3"/>
    <mergeCell ref="G2:H2"/>
    <mergeCell ref="A1:H1"/>
  </mergeCells>
  <conditionalFormatting sqref="B7:H7 B8:C18 E8:H18">
    <cfRule type="expression" dxfId="12" priority="51" stopIfTrue="1">
      <formula>$G7=1</formula>
    </cfRule>
    <cfRule type="expression" dxfId="11" priority="52" stopIfTrue="1">
      <formula>(ΚανόναςΕπισήμανσης)*($F7&lt;=TODAY()+ΈλεγχοςΗμερομηνίας)*($F7&gt;=TODAY())</formula>
    </cfRule>
  </conditionalFormatting>
  <conditionalFormatting sqref="G7:G18">
    <cfRule type="dataBar" priority="63">
      <dataBar showValue="0">
        <cfvo type="num" val="0"/>
        <cfvo type="num" val="1"/>
        <color theme="1" tint="0.249977111117893"/>
      </dataBar>
      <extLst>
        <ext xmlns:x14="http://schemas.microsoft.com/office/spreadsheetml/2009/9/main" uri="{B025F937-C7B1-47D3-B67F-A62EFF666E3E}">
          <x14:id>{82BA63E7-1098-4931-91F1-1B29948AFD56}</x14:id>
        </ext>
      </extLst>
    </cfRule>
    <cfRule type="colorScale" priority="64">
      <colorScale>
        <cfvo type="percent" val="5"/>
        <cfvo type="percent" val="40"/>
        <cfvo type="percent" val="75"/>
        <color theme="7"/>
        <color theme="5"/>
        <color theme="6"/>
      </colorScale>
    </cfRule>
  </conditionalFormatting>
  <conditionalFormatting sqref="G3:G4">
    <cfRule type="colorScale" priority="5">
      <colorScale>
        <cfvo type="min" val="0"/>
        <cfvo type="percentile" val="50"/>
        <cfvo type="max" val="0"/>
        <color theme="7"/>
        <color theme="5"/>
        <color theme="6"/>
      </colorScale>
    </cfRule>
  </conditionalFormatting>
  <conditionalFormatting sqref="F3:H4">
    <cfRule type="colorScale" priority="4">
      <colorScale>
        <cfvo type="percent" val="5"/>
        <cfvo type="percent" val="40"/>
        <cfvo type="percent" val="75"/>
        <color theme="7"/>
        <color theme="5"/>
        <color theme="6"/>
      </colorScale>
    </cfRule>
  </conditionalFormatting>
  <conditionalFormatting sqref="D8:D18">
    <cfRule type="expression" dxfId="10" priority="1" stopIfTrue="1">
      <formula>$G8=1</formula>
    </cfRule>
    <cfRule type="expression" dxfId="9" priority="2" stopIfTrue="1">
      <formula>(ΚανόναςΕπισήμανσης)*($F8&lt;=TODAY()+ΈλεγχοςΗμερομηνίας)*($F8&gt;=TODAY())</formula>
    </cfRule>
  </conditionalFormatting>
  <hyperlinks>
    <hyperlink ref="G2:H2" location="'Assignment Details'!A1" tooltip="Κάντε κλικ για να δείτε τις λεπτομέρειες της εργασίας" display="ΛΕΠΤΟΜΕΡΕΙΕΣ ΕΡΓΑΣΙΑΣ &gt;"/>
  </hyperlinks>
  <printOptions horizontalCentered="1"/>
  <pageMargins left="0.25" right="0.25" top="0.31" bottom="0.75" header="0.3" footer="0.3"/>
  <pageSetup fitToHeight="0" orientation="landscape" r:id="rId1"/>
  <ignoredErrors>
    <ignoredError sqref="F10 F12:F18" calculatedColumn="1"/>
  </ignoredErrors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82BA63E7-1098-4931-91F1-1B29948AFD56}">
            <x14:dataBar minLength="0" maxLength="100" border="1" gradient="0" negativeBarBorderColorSameAsPositive="0">
              <x14:cfvo type="num">
                <xm:f>0</xm:f>
              </x14:cfvo>
              <x14:cfvo type="num">
                <xm:f>1</xm:f>
              </x14:cfvo>
              <x14:borderColor theme="1" tint="0.249977111117893"/>
              <x14:negativeFillColor rgb="FFFF0000"/>
              <x14:negativeBorderColor rgb="FFFF0000"/>
              <x14:axisColor rgb="FF000000"/>
            </x14:dataBar>
          </x14:cfRule>
          <xm:sqref>G8:G19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2</vt:i4>
      </vt:variant>
    </vt:vector>
  </HeadingPairs>
  <TitlesOfParts>
    <vt:vector size="3" baseType="lpstr">
      <vt:lpstr>Χρονοδιάγραμμα εργασίας</vt:lpstr>
      <vt:lpstr>'Χρονοδιάγραμμα εργασίας'!Print_Area</vt:lpstr>
      <vt:lpstr>'Χρονοδιάγραμμα εργασίας'!Print_Titles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2014-01-06T04:32:34Z</dcterms:created>
  <dcterms:modified xsi:type="dcterms:W3CDTF">2018-02-15T09:52:40Z</dcterms:modified>
</cp:coreProperties>
</file>